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I6" i="2"/>
  <c r="T14" i="1" l="1"/>
  <c r="T13" i="1"/>
  <c r="T12" i="1"/>
  <c r="T11" i="1"/>
  <c r="T10" i="1"/>
  <c r="O11" i="1" l="1"/>
  <c r="O13" i="1"/>
  <c r="O12" i="1"/>
  <c r="O10" i="1"/>
  <c r="O9" i="1"/>
  <c r="O8" i="1"/>
  <c r="O7" i="1"/>
  <c r="M11" i="1"/>
  <c r="M13" i="1"/>
  <c r="M12" i="1"/>
  <c r="M10" i="1"/>
  <c r="M9" i="1"/>
  <c r="M8" i="1"/>
  <c r="M7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/>
  <c r="X14" i="1"/>
  <c r="H19" i="1"/>
  <c r="W14" i="1"/>
  <c r="G19" i="1"/>
  <c r="V14" i="1"/>
  <c r="F19" i="1"/>
  <c r="U14" i="1"/>
  <c r="E19" i="1"/>
  <c r="L14" i="1"/>
  <c r="K14" i="1"/>
  <c r="J14" i="1"/>
  <c r="I14" i="1"/>
  <c r="I18" i="1" s="1"/>
  <c r="H14" i="1"/>
  <c r="H18" i="1"/>
  <c r="G14" i="1"/>
  <c r="G18" i="1"/>
  <c r="K18" i="1" s="1"/>
  <c r="F14" i="1"/>
  <c r="F18" i="1"/>
  <c r="E14" i="1"/>
  <c r="E18" i="1"/>
  <c r="M14" i="1"/>
  <c r="O14" i="1"/>
  <c r="G21" i="1"/>
  <c r="K21" i="1" s="1"/>
  <c r="O18" i="1"/>
  <c r="O21" i="1" s="1"/>
  <c r="E21" i="1"/>
  <c r="L18" i="1"/>
  <c r="L19" i="1"/>
  <c r="H21" i="1"/>
  <c r="L21" i="1" s="1"/>
  <c r="K19" i="1"/>
  <c r="F21" i="1"/>
  <c r="M19" i="1"/>
  <c r="N19" i="1"/>
  <c r="N14" i="1" l="1"/>
  <c r="N18" i="1" s="1"/>
  <c r="D15" i="1"/>
  <c r="M18" i="1"/>
  <c r="I21" i="1"/>
  <c r="M21" i="1" s="1"/>
</calcChain>
</file>

<file path=xl/sharedStrings.xml><?xml version="1.0" encoding="utf-8"?>
<sst xmlns="http://schemas.openxmlformats.org/spreadsheetml/2006/main" count="192" uniqueCount="100">
  <si>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</si>
  <si>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</si>
  <si>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</si>
  <si>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</si>
  <si>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</si>
  <si>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</si>
  <si>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</si>
  <si>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</si>
  <si>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</si>
  <si>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</si>
  <si>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</si>
  <si>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</si>
  <si>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</si>
  <si>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</si>
  <si>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</si>
  <si>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</si>
  <si>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</si>
  <si>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</si>
  <si>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</si>
  <si>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</si>
  <si>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</si>
  <si>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</si>
  <si>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</si>
  <si>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</si>
  <si>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</si>
  <si>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</si>
  <si>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</si>
  <si>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</si>
  <si>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</si>
  <si>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</si>
  <si>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</si>
  <si>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</si>
  <si>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</si>
  <si>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</si>
  <si>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</si>
  <si>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PeTo = Peräseinäjoen Toive  (1927)</t>
  </si>
  <si>
    <t>Kati Rajala</t>
  </si>
  <si>
    <t>18.1.1978</t>
  </si>
  <si>
    <t>10.</t>
  </si>
  <si>
    <t>PeTo</t>
  </si>
  <si>
    <t>superpesiskarsinta</t>
  </si>
  <si>
    <t>8.</t>
  </si>
  <si>
    <t>play off</t>
  </si>
  <si>
    <t>3.</t>
  </si>
  <si>
    <t>5.</t>
  </si>
  <si>
    <t>6.</t>
  </si>
  <si>
    <t>jatkosarja</t>
  </si>
  <si>
    <t>7.</t>
  </si>
  <si>
    <t>ykköspesis</t>
  </si>
  <si>
    <t>suomensarja</t>
  </si>
  <si>
    <t>L+T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</si>
  <si>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</si>
  <si>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</si>
  <si>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</si>
  <si>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</si>
  <si>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</si>
  <si>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</si>
  <si>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</si>
  <si>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</si>
  <si>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</si>
  <si>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</si>
  <si>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</si>
  <si>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</si>
  <si>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</si>
  <si>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</si>
  <si>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</si>
  <si>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</si>
  <si>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</si>
  <si>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</si>
  <si>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1998  Sotkamo</t>
  </si>
  <si>
    <t>2-1  (5-4, 2-6, 0-0, 2-1)</t>
  </si>
  <si>
    <t>Länsi</t>
  </si>
  <si>
    <t>Tuomo Tallbacka</t>
  </si>
  <si>
    <t>4420</t>
  </si>
  <si>
    <t>14.07. 2001  Hamina</t>
  </si>
  <si>
    <t>2-1  (4-3, 2-4, 4-2)</t>
  </si>
  <si>
    <t>Jussi Viljanen</t>
  </si>
  <si>
    <t>3590</t>
  </si>
  <si>
    <t>20 v  5 kk  9 pv</t>
  </si>
  <si>
    <t>jok</t>
  </si>
  <si>
    <t>NAISET</t>
  </si>
  <si>
    <t xml:space="preserve"> ITÄ - LÄNSI - KORTTI</t>
  </si>
  <si>
    <t>B-TYTÖT</t>
  </si>
  <si>
    <t>16.07. 1995  Alajärvi</t>
  </si>
  <si>
    <t>Pekka Kyllönen</t>
  </si>
  <si>
    <t>3643</t>
  </si>
  <si>
    <t>14.07. 1996  Kitee</t>
  </si>
  <si>
    <t>Risto Ojanperä</t>
  </si>
  <si>
    <t>4304</t>
  </si>
  <si>
    <t xml:space="preserve">  0-2  (2-3, 1-3)</t>
  </si>
  <si>
    <t>0/3</t>
  </si>
  <si>
    <t>0/1</t>
  </si>
  <si>
    <t xml:space="preserve">  0-2  (1-2, 4-6)</t>
  </si>
  <si>
    <t>2/4</t>
  </si>
  <si>
    <t>2/3</t>
  </si>
  <si>
    <t>0/2</t>
  </si>
  <si>
    <t>1/2</t>
  </si>
  <si>
    <t>1/1</t>
  </si>
  <si>
    <t>1/5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</si>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</sst>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4" customWidth="1"/>
    <col min="19" max="19" width="5.7109375" style="73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72"/>
      <c r="Q1" s="72"/>
      <c r="R1" s="7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7">
        <v>1995</v>
      </c>
      <c r="C4" s="67"/>
      <c r="D4" s="68" t="s">
        <v>39</v>
      </c>
      <c r="E4" s="67"/>
      <c r="F4" s="69" t="s">
        <v>49</v>
      </c>
      <c r="G4" s="70"/>
      <c r="H4" s="71"/>
      <c r="I4" s="67"/>
      <c r="J4" s="67"/>
      <c r="K4" s="67"/>
      <c r="L4" s="67"/>
      <c r="M4" s="67"/>
      <c r="N4" s="67"/>
      <c r="O4" s="25">
        <v>0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62">
        <v>1996</v>
      </c>
      <c r="C5" s="62"/>
      <c r="D5" s="63" t="s">
        <v>39</v>
      </c>
      <c r="E5" s="62"/>
      <c r="F5" s="64" t="s">
        <v>48</v>
      </c>
      <c r="G5" s="65"/>
      <c r="H5" s="66"/>
      <c r="I5" s="62"/>
      <c r="J5" s="62"/>
      <c r="K5" s="62"/>
      <c r="L5" s="62"/>
      <c r="M5" s="62"/>
      <c r="N5" s="62"/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62">
        <v>1997</v>
      </c>
      <c r="C6" s="62"/>
      <c r="D6" s="63" t="s">
        <v>39</v>
      </c>
      <c r="E6" s="62"/>
      <c r="F6" s="64" t="s">
        <v>48</v>
      </c>
      <c r="G6" s="65"/>
      <c r="H6" s="66"/>
      <c r="I6" s="62"/>
      <c r="J6" s="62"/>
      <c r="K6" s="62"/>
      <c r="L6" s="62"/>
      <c r="M6" s="62"/>
      <c r="N6" s="62"/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60" t="s">
        <v>40</v>
      </c>
      <c r="AL6" s="9"/>
      <c r="AM6" s="9"/>
      <c r="AN6" s="9"/>
      <c r="AO6" s="9"/>
      <c r="AP6" s="9"/>
      <c r="AQ6" s="9"/>
    </row>
    <row r="7" spans="1:43" ht="15" customHeight="1" x14ac:dyDescent="0.25">
      <c r="A7" s="1"/>
      <c r="B7" s="27">
        <v>1998</v>
      </c>
      <c r="C7" s="27" t="s">
        <v>38</v>
      </c>
      <c r="D7" s="29" t="s">
        <v>39</v>
      </c>
      <c r="E7" s="59">
        <v>22</v>
      </c>
      <c r="F7" s="27">
        <v>4</v>
      </c>
      <c r="G7" s="27">
        <v>23</v>
      </c>
      <c r="H7" s="27">
        <v>15</v>
      </c>
      <c r="I7" s="27">
        <v>103</v>
      </c>
      <c r="J7" s="27">
        <v>18</v>
      </c>
      <c r="K7" s="27">
        <v>26</v>
      </c>
      <c r="L7" s="27">
        <v>32</v>
      </c>
      <c r="M7" s="27">
        <f t="shared" ref="M7:M13" si="0">PRODUCT(F7+G7)</f>
        <v>27</v>
      </c>
      <c r="N7" s="30">
        <v>0.56299999999999994</v>
      </c>
      <c r="O7" s="37">
        <f t="shared" ref="O7:O13" si="1">PRODUCT(I7/N7)</f>
        <v>182.94849023090589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60" t="s">
        <v>40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1999</v>
      </c>
      <c r="C8" s="27" t="s">
        <v>41</v>
      </c>
      <c r="D8" s="29" t="s">
        <v>39</v>
      </c>
      <c r="E8" s="59">
        <v>22</v>
      </c>
      <c r="F8" s="27">
        <v>0</v>
      </c>
      <c r="G8" s="27">
        <v>17</v>
      </c>
      <c r="H8" s="27">
        <v>14</v>
      </c>
      <c r="I8" s="27">
        <v>69</v>
      </c>
      <c r="J8" s="27">
        <v>14</v>
      </c>
      <c r="K8" s="27">
        <v>15</v>
      </c>
      <c r="L8" s="27">
        <v>23</v>
      </c>
      <c r="M8" s="27">
        <f t="shared" si="0"/>
        <v>17</v>
      </c>
      <c r="N8" s="30">
        <v>0.44600000000000001</v>
      </c>
      <c r="O8" s="37">
        <f t="shared" si="1"/>
        <v>154.70852017937219</v>
      </c>
      <c r="P8" s="19"/>
      <c r="Q8" s="19"/>
      <c r="R8" s="19"/>
      <c r="S8" s="19"/>
      <c r="T8" s="25"/>
      <c r="U8" s="27">
        <v>3</v>
      </c>
      <c r="V8" s="27">
        <v>0</v>
      </c>
      <c r="W8" s="27">
        <v>0</v>
      </c>
      <c r="X8" s="27">
        <v>0</v>
      </c>
      <c r="Y8" s="27">
        <v>4</v>
      </c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42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2000</v>
      </c>
      <c r="C9" s="27" t="s">
        <v>43</v>
      </c>
      <c r="D9" s="29" t="s">
        <v>39</v>
      </c>
      <c r="E9" s="59">
        <v>22</v>
      </c>
      <c r="F9" s="27">
        <v>1</v>
      </c>
      <c r="G9" s="27">
        <v>14</v>
      </c>
      <c r="H9" s="27">
        <v>21</v>
      </c>
      <c r="I9" s="27">
        <v>92</v>
      </c>
      <c r="J9" s="27">
        <v>11</v>
      </c>
      <c r="K9" s="27">
        <v>24</v>
      </c>
      <c r="L9" s="27">
        <v>42</v>
      </c>
      <c r="M9" s="27">
        <f t="shared" si="0"/>
        <v>15</v>
      </c>
      <c r="N9" s="61">
        <v>0.60899999999999999</v>
      </c>
      <c r="O9" s="37">
        <f t="shared" si="1"/>
        <v>151.06732348111657</v>
      </c>
      <c r="P9" s="19"/>
      <c r="Q9" s="19"/>
      <c r="R9" s="19"/>
      <c r="S9" s="19"/>
      <c r="T9" s="25"/>
      <c r="U9" s="27">
        <v>11</v>
      </c>
      <c r="V9" s="27">
        <v>0</v>
      </c>
      <c r="W9" s="27">
        <v>6</v>
      </c>
      <c r="X9" s="27">
        <v>7</v>
      </c>
      <c r="Y9" s="27">
        <v>35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4" t="s">
        <v>42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2001</v>
      </c>
      <c r="C10" s="27" t="s">
        <v>44</v>
      </c>
      <c r="D10" s="29" t="s">
        <v>39</v>
      </c>
      <c r="E10" s="59">
        <v>24</v>
      </c>
      <c r="F10" s="27">
        <v>3</v>
      </c>
      <c r="G10" s="27">
        <v>41</v>
      </c>
      <c r="H10" s="27">
        <v>19</v>
      </c>
      <c r="I10" s="27">
        <v>121</v>
      </c>
      <c r="J10" s="27">
        <v>9</v>
      </c>
      <c r="K10" s="27">
        <v>22</v>
      </c>
      <c r="L10" s="27">
        <v>46</v>
      </c>
      <c r="M10" s="27">
        <f t="shared" si="0"/>
        <v>44</v>
      </c>
      <c r="N10" s="30">
        <v>0.66100000000000003</v>
      </c>
      <c r="O10" s="37">
        <f t="shared" si="1"/>
        <v>183.05597579425114</v>
      </c>
      <c r="P10" s="19" t="s">
        <v>41</v>
      </c>
      <c r="Q10" s="19"/>
      <c r="R10" s="19" t="s">
        <v>38</v>
      </c>
      <c r="S10" s="19"/>
      <c r="T10" s="25" t="e">
        <f t="shared" ref="T10:T14" si="2">PRODUCT(L10/S10)</f>
        <v>#DIV/0!</v>
      </c>
      <c r="U10" s="27">
        <v>3</v>
      </c>
      <c r="V10" s="27">
        <v>0</v>
      </c>
      <c r="W10" s="27">
        <v>1</v>
      </c>
      <c r="X10" s="27">
        <v>1</v>
      </c>
      <c r="Y10" s="27">
        <v>9</v>
      </c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14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2002</v>
      </c>
      <c r="C11" s="27" t="s">
        <v>47</v>
      </c>
      <c r="D11" s="29" t="s">
        <v>39</v>
      </c>
      <c r="E11" s="59">
        <v>23</v>
      </c>
      <c r="F11" s="27">
        <v>3</v>
      </c>
      <c r="G11" s="27">
        <v>9</v>
      </c>
      <c r="H11" s="27">
        <v>12</v>
      </c>
      <c r="I11" s="27">
        <v>74</v>
      </c>
      <c r="J11" s="27">
        <v>11</v>
      </c>
      <c r="K11" s="27">
        <v>18</v>
      </c>
      <c r="L11" s="27">
        <v>33</v>
      </c>
      <c r="M11" s="27">
        <f t="shared" si="0"/>
        <v>12</v>
      </c>
      <c r="N11" s="30">
        <v>0.44800000000000001</v>
      </c>
      <c r="O11" s="37">
        <f t="shared" si="1"/>
        <v>165.17857142857142</v>
      </c>
      <c r="P11" s="19"/>
      <c r="Q11" s="19"/>
      <c r="R11" s="19"/>
      <c r="S11" s="19"/>
      <c r="T11" s="25" t="e">
        <f t="shared" si="2"/>
        <v>#DIV/0!</v>
      </c>
      <c r="U11" s="27">
        <v>3</v>
      </c>
      <c r="V11" s="27">
        <v>0</v>
      </c>
      <c r="W11" s="27">
        <v>0</v>
      </c>
      <c r="X11" s="27">
        <v>1</v>
      </c>
      <c r="Y11" s="27">
        <v>2</v>
      </c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42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2003</v>
      </c>
      <c r="C12" s="27" t="s">
        <v>43</v>
      </c>
      <c r="D12" s="29" t="s">
        <v>39</v>
      </c>
      <c r="E12" s="59">
        <v>19</v>
      </c>
      <c r="F12" s="27">
        <v>2</v>
      </c>
      <c r="G12" s="27">
        <v>24</v>
      </c>
      <c r="H12" s="27">
        <v>11</v>
      </c>
      <c r="I12" s="27">
        <v>61</v>
      </c>
      <c r="J12" s="27">
        <v>1</v>
      </c>
      <c r="K12" s="27">
        <v>12</v>
      </c>
      <c r="L12" s="27">
        <v>22</v>
      </c>
      <c r="M12" s="27">
        <f t="shared" si="0"/>
        <v>26</v>
      </c>
      <c r="N12" s="30">
        <v>0.52100000000000002</v>
      </c>
      <c r="O12" s="37">
        <f t="shared" si="1"/>
        <v>117.08253358925144</v>
      </c>
      <c r="P12" s="19"/>
      <c r="Q12" s="19"/>
      <c r="R12" s="19"/>
      <c r="S12" s="19"/>
      <c r="T12" s="25" t="e">
        <f t="shared" si="2"/>
        <v>#DIV/0!</v>
      </c>
      <c r="U12" s="27">
        <v>12</v>
      </c>
      <c r="V12" s="27">
        <v>0</v>
      </c>
      <c r="W12" s="27">
        <v>8</v>
      </c>
      <c r="X12" s="27">
        <v>1</v>
      </c>
      <c r="Y12" s="27">
        <v>27</v>
      </c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4" t="s">
        <v>42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2004</v>
      </c>
      <c r="C13" s="27" t="s">
        <v>45</v>
      </c>
      <c r="D13" s="29" t="s">
        <v>39</v>
      </c>
      <c r="E13" s="59">
        <v>20</v>
      </c>
      <c r="F13" s="27">
        <v>1</v>
      </c>
      <c r="G13" s="27">
        <v>16</v>
      </c>
      <c r="H13" s="27">
        <v>27</v>
      </c>
      <c r="I13" s="27">
        <v>102</v>
      </c>
      <c r="J13" s="27">
        <v>8</v>
      </c>
      <c r="K13" s="27">
        <v>31</v>
      </c>
      <c r="L13" s="27">
        <v>46</v>
      </c>
      <c r="M13" s="27">
        <f t="shared" si="0"/>
        <v>17</v>
      </c>
      <c r="N13" s="30">
        <v>0.69399999999999995</v>
      </c>
      <c r="O13" s="37">
        <f t="shared" si="1"/>
        <v>146.97406340057637</v>
      </c>
      <c r="P13" s="19"/>
      <c r="Q13" s="19"/>
      <c r="R13" s="19"/>
      <c r="S13" s="19"/>
      <c r="T13" s="25" t="e">
        <f t="shared" si="2"/>
        <v>#DIV/0!</v>
      </c>
      <c r="U13" s="27">
        <v>7</v>
      </c>
      <c r="V13" s="27">
        <v>0</v>
      </c>
      <c r="W13" s="27">
        <v>4</v>
      </c>
      <c r="X13" s="27">
        <v>2</v>
      </c>
      <c r="Y13" s="27">
        <v>28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46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3">SUM(E7:E13)</f>
        <v>152</v>
      </c>
      <c r="F14" s="19">
        <f t="shared" si="3"/>
        <v>14</v>
      </c>
      <c r="G14" s="19">
        <f t="shared" si="3"/>
        <v>144</v>
      </c>
      <c r="H14" s="19">
        <f t="shared" si="3"/>
        <v>119</v>
      </c>
      <c r="I14" s="19">
        <f t="shared" si="3"/>
        <v>622</v>
      </c>
      <c r="J14" s="19">
        <f t="shared" si="3"/>
        <v>72</v>
      </c>
      <c r="K14" s="19">
        <f t="shared" si="3"/>
        <v>148</v>
      </c>
      <c r="L14" s="19">
        <f t="shared" si="3"/>
        <v>244</v>
      </c>
      <c r="M14" s="19">
        <f t="shared" si="3"/>
        <v>158</v>
      </c>
      <c r="N14" s="31">
        <f>PRODUCT(I14/O14)</f>
        <v>0.56493302080647179</v>
      </c>
      <c r="O14" s="32">
        <f t="shared" ref="O14:AJ14" si="4">SUM(O7:O13)</f>
        <v>1101.0154781040451</v>
      </c>
      <c r="P14" s="19"/>
      <c r="Q14" s="19"/>
      <c r="R14" s="19"/>
      <c r="S14" s="19"/>
      <c r="T14" s="25" t="e">
        <f t="shared" si="2"/>
        <v>#DIV/0!</v>
      </c>
      <c r="U14" s="19">
        <f t="shared" si="4"/>
        <v>39</v>
      </c>
      <c r="V14" s="19">
        <f t="shared" si="4"/>
        <v>0</v>
      </c>
      <c r="W14" s="19">
        <f t="shared" si="4"/>
        <v>19</v>
      </c>
      <c r="X14" s="19">
        <f t="shared" si="4"/>
        <v>12</v>
      </c>
      <c r="Y14" s="19">
        <f t="shared" si="4"/>
        <v>105</v>
      </c>
      <c r="Z14" s="19">
        <f t="shared" si="4"/>
        <v>0</v>
      </c>
      <c r="AA14" s="19">
        <f t="shared" si="4"/>
        <v>0</v>
      </c>
      <c r="AB14" s="19">
        <f t="shared" si="4"/>
        <v>0</v>
      </c>
      <c r="AC14" s="19">
        <f t="shared" si="4"/>
        <v>0</v>
      </c>
      <c r="AD14" s="19">
        <f t="shared" si="4"/>
        <v>0</v>
      </c>
      <c r="AE14" s="19">
        <f t="shared" si="4"/>
        <v>2</v>
      </c>
      <c r="AF14" s="19">
        <f t="shared" si="4"/>
        <v>0</v>
      </c>
      <c r="AG14" s="19">
        <f t="shared" si="4"/>
        <v>0</v>
      </c>
      <c r="AH14" s="19">
        <f t="shared" si="4"/>
        <v>0</v>
      </c>
      <c r="AI14" s="19">
        <f t="shared" si="4"/>
        <v>0</v>
      </c>
      <c r="AJ14" s="19">
        <f t="shared" si="4"/>
        <v>2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562.33333333333326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51</v>
      </c>
      <c r="Q17" s="13"/>
      <c r="R17" s="13"/>
      <c r="S17" s="13"/>
      <c r="T17" s="75"/>
      <c r="U17" s="75"/>
      <c r="V17" s="75"/>
      <c r="W17" s="75"/>
      <c r="X17" s="75"/>
      <c r="Y17" s="13"/>
      <c r="Z17" s="13"/>
      <c r="AA17" s="13"/>
      <c r="AB17" s="75"/>
      <c r="AC17" s="75"/>
      <c r="AD17" s="13"/>
      <c r="AE17" s="13"/>
      <c r="AF17" s="13"/>
      <c r="AG17" s="13"/>
      <c r="AH17" s="13"/>
      <c r="AI17" s="13"/>
      <c r="AJ17" s="13"/>
      <c r="AK17" s="7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2"/>
      <c r="E18" s="27">
        <f>PRODUCT(E14)</f>
        <v>152</v>
      </c>
      <c r="F18" s="27">
        <f>PRODUCT(F14)</f>
        <v>14</v>
      </c>
      <c r="G18" s="27">
        <f>PRODUCT(G14)</f>
        <v>144</v>
      </c>
      <c r="H18" s="27">
        <f>PRODUCT(H14)</f>
        <v>119</v>
      </c>
      <c r="I18" s="27">
        <f>PRODUCT(I14)</f>
        <v>622</v>
      </c>
      <c r="J18" s="1"/>
      <c r="K18" s="43">
        <f>PRODUCT((F18+G18)/E18)</f>
        <v>1.0394736842105263</v>
      </c>
      <c r="L18" s="43">
        <f>PRODUCT(H18/E18)</f>
        <v>0.78289473684210531</v>
      </c>
      <c r="M18" s="43">
        <f>PRODUCT(I18/E18)</f>
        <v>4.0921052631578947</v>
      </c>
      <c r="N18" s="30">
        <f>PRODUCT(N14)</f>
        <v>0.56493302080647179</v>
      </c>
      <c r="O18" s="25">
        <f>PRODUCT(O14)</f>
        <v>1101.0154781040451</v>
      </c>
      <c r="P18" s="77" t="s">
        <v>52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79"/>
      <c r="AK18" s="8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18</v>
      </c>
      <c r="C19" s="45"/>
      <c r="D19" s="46"/>
      <c r="E19" s="27">
        <f>PRODUCT(U14)</f>
        <v>39</v>
      </c>
      <c r="F19" s="27">
        <f>PRODUCT(V14)</f>
        <v>0</v>
      </c>
      <c r="G19" s="27">
        <f>PRODUCT(W14)</f>
        <v>19</v>
      </c>
      <c r="H19" s="27">
        <f>PRODUCT(X14)</f>
        <v>12</v>
      </c>
      <c r="I19" s="27">
        <f>PRODUCT(Y14)</f>
        <v>105</v>
      </c>
      <c r="J19" s="1"/>
      <c r="K19" s="43">
        <f>PRODUCT((F19+G19)/E19)</f>
        <v>0.48717948717948717</v>
      </c>
      <c r="L19" s="43">
        <f>PRODUCT(H19/E19)</f>
        <v>0.30769230769230771</v>
      </c>
      <c r="M19" s="43">
        <f>PRODUCT(I19/E19)</f>
        <v>2.6923076923076925</v>
      </c>
      <c r="N19" s="30">
        <f>PRODUCT(I19/O19)</f>
        <v>0.46666666666666667</v>
      </c>
      <c r="O19" s="25">
        <v>225</v>
      </c>
      <c r="P19" s="82" t="s">
        <v>53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5"/>
      <c r="AJ19" s="84"/>
      <c r="AK19" s="86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82" t="s">
        <v>54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5"/>
      <c r="AJ20" s="84"/>
      <c r="AK20" s="8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20</v>
      </c>
      <c r="C21" s="53"/>
      <c r="D21" s="54"/>
      <c r="E21" s="19">
        <f>SUM(E18:E20)</f>
        <v>191</v>
      </c>
      <c r="F21" s="19">
        <f>SUM(F18:F20)</f>
        <v>14</v>
      </c>
      <c r="G21" s="19">
        <f>SUM(G18:G20)</f>
        <v>163</v>
      </c>
      <c r="H21" s="19">
        <f>SUM(H18:H20)</f>
        <v>131</v>
      </c>
      <c r="I21" s="19">
        <f>SUM(I18:I20)</f>
        <v>727</v>
      </c>
      <c r="J21" s="1"/>
      <c r="K21" s="55">
        <f>PRODUCT((F21+G21)/E21)</f>
        <v>0.92670157068062831</v>
      </c>
      <c r="L21" s="55">
        <f>PRODUCT(H21/E21)</f>
        <v>0.68586387434554974</v>
      </c>
      <c r="M21" s="55">
        <f>PRODUCT(I21/E21)</f>
        <v>3.8062827225130889</v>
      </c>
      <c r="N21" s="31"/>
      <c r="O21" s="25">
        <f>SUM(O18:O20)</f>
        <v>1326.0154781040451</v>
      </c>
      <c r="P21" s="87" t="s">
        <v>55</v>
      </c>
      <c r="Q21" s="88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90"/>
      <c r="AJ21" s="89"/>
      <c r="AK21" s="9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39"/>
      <c r="Y22" s="3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39"/>
      <c r="Y23" s="39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39"/>
      <c r="Y24" s="39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39"/>
      <c r="Y25" s="39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39"/>
      <c r="Y26" s="39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39"/>
      <c r="Y27" s="39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39"/>
      <c r="Y28" s="39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25"/>
      <c r="Q29" s="25"/>
      <c r="R29" s="25"/>
      <c r="S29" s="25"/>
      <c r="T29" s="25"/>
      <c r="U29" s="1"/>
      <c r="V29" s="1"/>
      <c r="W29" s="1"/>
      <c r="X29" s="39"/>
      <c r="Y29" s="39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25"/>
      <c r="Q30" s="25"/>
      <c r="R30" s="25"/>
      <c r="S30" s="25"/>
      <c r="T30" s="25"/>
      <c r="U30" s="1"/>
      <c r="V30" s="1"/>
      <c r="W30" s="1"/>
      <c r="X30" s="39"/>
      <c r="Y30" s="39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25"/>
      <c r="Q31" s="25"/>
      <c r="R31" s="25"/>
      <c r="S31" s="25"/>
      <c r="T31" s="25"/>
      <c r="U31" s="1"/>
      <c r="V31" s="1"/>
      <c r="W31" s="1"/>
      <c r="X31" s="39"/>
      <c r="Y31" s="39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39"/>
      <c r="Y32" s="39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39"/>
      <c r="Y33" s="39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39"/>
      <c r="Y34" s="39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39"/>
      <c r="Y35" s="39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39"/>
      <c r="Y36" s="39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39"/>
      <c r="Y37" s="39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39"/>
      <c r="Y38" s="39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39"/>
      <c r="Y39" s="39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39"/>
      <c r="Y40" s="39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39"/>
      <c r="Y41" s="39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39"/>
      <c r="Y42" s="39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39"/>
      <c r="Y43" s="39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39"/>
      <c r="Y44" s="39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39"/>
      <c r="Y45" s="39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39"/>
      <c r="Y46" s="39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39"/>
      <c r="Y47" s="39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39"/>
      <c r="Y48" s="39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39"/>
      <c r="Y49" s="39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39"/>
      <c r="Y50" s="39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39"/>
      <c r="Y51" s="39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39"/>
      <c r="Y52" s="39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39"/>
      <c r="Y53" s="39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39"/>
      <c r="Y54" s="39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39"/>
      <c r="Y55" s="39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39"/>
      <c r="Y56" s="39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39"/>
      <c r="Y57" s="39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39"/>
      <c r="Y58" s="39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39"/>
      <c r="Y59" s="39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39"/>
      <c r="Y60" s="39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39"/>
      <c r="Y61" s="39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39"/>
      <c r="Y62" s="39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39"/>
      <c r="Y63" s="39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  <row r="203" spans="1:43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9"/>
      <c r="AL203" s="24"/>
      <c r="AM203" s="9"/>
      <c r="AN203" s="9"/>
      <c r="AO203" s="9"/>
      <c r="AP203" s="9"/>
      <c r="AQ203" s="9"/>
    </row>
    <row r="204" spans="1:43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9"/>
      <c r="AL204" s="24"/>
      <c r="AM204" s="9"/>
      <c r="AN204" s="9"/>
      <c r="AO204" s="9"/>
      <c r="AP204" s="9"/>
      <c r="AQ204" s="9"/>
    </row>
    <row r="205" spans="1:43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9"/>
      <c r="AL205" s="24"/>
      <c r="AM205" s="9"/>
      <c r="AN205" s="9"/>
      <c r="AO205" s="9"/>
      <c r="AP205" s="9"/>
      <c r="AQ205" s="9"/>
    </row>
    <row r="206" spans="1:43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9"/>
      <c r="AL206" s="24"/>
      <c r="AM206" s="9"/>
      <c r="AN206" s="9"/>
      <c r="AO206" s="9"/>
      <c r="AP206" s="9"/>
      <c r="AQ206" s="9"/>
    </row>
    <row r="207" spans="1:43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9"/>
      <c r="AL207" s="24"/>
      <c r="AM207" s="9"/>
      <c r="AN207" s="9"/>
      <c r="AO207" s="9"/>
      <c r="AP207" s="9"/>
      <c r="AQ207" s="9"/>
    </row>
    <row r="208" spans="1:43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9"/>
      <c r="AL208" s="24"/>
      <c r="AM208" s="9"/>
      <c r="AN208" s="9"/>
      <c r="AO208" s="9"/>
      <c r="AP208" s="9"/>
      <c r="AQ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24.28515625" style="73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73" customWidth="1"/>
    <col min="12" max="12" width="6.28515625" style="73" customWidth="1"/>
    <col min="13" max="16" width="4.7109375" style="73" customWidth="1"/>
    <col min="17" max="21" width="6.7109375" style="164" customWidth="1"/>
    <col min="22" max="22" width="11" style="73" customWidth="1"/>
    <col min="23" max="23" width="24.140625" style="124" customWidth="1"/>
    <col min="24" max="24" width="9.42578125" style="73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81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59"/>
      <c r="R1" s="159"/>
      <c r="S1" s="159"/>
      <c r="T1" s="159"/>
      <c r="U1" s="159"/>
      <c r="V1" s="65"/>
      <c r="W1" s="92"/>
      <c r="X1" s="66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36</v>
      </c>
      <c r="C2" s="94" t="s">
        <v>37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60"/>
      <c r="R2" s="160"/>
      <c r="S2" s="160"/>
      <c r="T2" s="160"/>
      <c r="U2" s="160"/>
      <c r="V2" s="12"/>
      <c r="W2" s="94"/>
      <c r="X2" s="76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80</v>
      </c>
      <c r="C3" s="23" t="s">
        <v>56</v>
      </c>
      <c r="D3" s="97" t="s">
        <v>57</v>
      </c>
      <c r="E3" s="98" t="s">
        <v>1</v>
      </c>
      <c r="F3" s="25"/>
      <c r="G3" s="99" t="s">
        <v>58</v>
      </c>
      <c r="H3" s="100" t="s">
        <v>59</v>
      </c>
      <c r="I3" s="100" t="s">
        <v>31</v>
      </c>
      <c r="J3" s="18" t="s">
        <v>60</v>
      </c>
      <c r="K3" s="101" t="s">
        <v>61</v>
      </c>
      <c r="L3" s="101" t="s">
        <v>62</v>
      </c>
      <c r="M3" s="99" t="s">
        <v>63</v>
      </c>
      <c r="N3" s="99" t="s">
        <v>30</v>
      </c>
      <c r="O3" s="100" t="s">
        <v>64</v>
      </c>
      <c r="P3" s="99" t="s">
        <v>59</v>
      </c>
      <c r="Q3" s="161" t="s">
        <v>3</v>
      </c>
      <c r="R3" s="161">
        <v>1</v>
      </c>
      <c r="S3" s="161">
        <v>2</v>
      </c>
      <c r="T3" s="161">
        <v>3</v>
      </c>
      <c r="U3" s="161" t="s">
        <v>65</v>
      </c>
      <c r="V3" s="18" t="s">
        <v>21</v>
      </c>
      <c r="W3" s="17" t="s">
        <v>66</v>
      </c>
      <c r="X3" s="17" t="s">
        <v>67</v>
      </c>
      <c r="Y3" s="93"/>
      <c r="Z3" s="93"/>
      <c r="AA3" s="93"/>
      <c r="AB3" s="93"/>
      <c r="AC3" s="93"/>
      <c r="AD3" s="93"/>
    </row>
    <row r="4" spans="1:30" x14ac:dyDescent="0.25">
      <c r="A4" s="126"/>
      <c r="B4" s="137" t="s">
        <v>69</v>
      </c>
      <c r="C4" s="127" t="s">
        <v>70</v>
      </c>
      <c r="D4" s="128" t="s">
        <v>71</v>
      </c>
      <c r="E4" s="136" t="s">
        <v>39</v>
      </c>
      <c r="F4" s="158"/>
      <c r="G4" s="129"/>
      <c r="H4" s="130"/>
      <c r="I4" s="129">
        <v>1</v>
      </c>
      <c r="J4" s="131"/>
      <c r="K4" s="131" t="s">
        <v>79</v>
      </c>
      <c r="L4" s="131"/>
      <c r="M4" s="131">
        <v>1</v>
      </c>
      <c r="N4" s="129"/>
      <c r="O4" s="130"/>
      <c r="P4" s="129"/>
      <c r="Q4" s="139" t="s">
        <v>90</v>
      </c>
      <c r="R4" s="139" t="s">
        <v>91</v>
      </c>
      <c r="S4" s="139" t="s">
        <v>95</v>
      </c>
      <c r="T4" s="139"/>
      <c r="U4" s="139"/>
      <c r="V4" s="132">
        <v>0</v>
      </c>
      <c r="W4" s="135" t="s">
        <v>72</v>
      </c>
      <c r="X4" s="133" t="s">
        <v>73</v>
      </c>
      <c r="Y4" s="93"/>
      <c r="Z4" s="93"/>
      <c r="AA4" s="93"/>
      <c r="AB4" s="93"/>
      <c r="AC4" s="93"/>
      <c r="AD4" s="93"/>
    </row>
    <row r="5" spans="1:30" x14ac:dyDescent="0.25">
      <c r="A5" s="126"/>
      <c r="B5" s="137" t="s">
        <v>74</v>
      </c>
      <c r="C5" s="127" t="s">
        <v>75</v>
      </c>
      <c r="D5" s="128" t="s">
        <v>71</v>
      </c>
      <c r="E5" s="136" t="s">
        <v>39</v>
      </c>
      <c r="F5" s="158"/>
      <c r="G5" s="129"/>
      <c r="H5" s="130"/>
      <c r="I5" s="129">
        <v>1</v>
      </c>
      <c r="J5" s="131"/>
      <c r="K5" s="131" t="s">
        <v>79</v>
      </c>
      <c r="L5" s="131"/>
      <c r="M5" s="131">
        <v>1</v>
      </c>
      <c r="N5" s="129"/>
      <c r="O5" s="130">
        <v>1</v>
      </c>
      <c r="P5" s="129"/>
      <c r="Q5" s="139" t="s">
        <v>96</v>
      </c>
      <c r="R5" s="139"/>
      <c r="S5" s="139"/>
      <c r="T5" s="139" t="s">
        <v>91</v>
      </c>
      <c r="U5" s="139" t="s">
        <v>97</v>
      </c>
      <c r="V5" s="132">
        <v>0.5</v>
      </c>
      <c r="W5" s="135" t="s">
        <v>76</v>
      </c>
      <c r="X5" s="133" t="s">
        <v>77</v>
      </c>
      <c r="Y5" s="93"/>
      <c r="Z5" s="93"/>
      <c r="AA5" s="93"/>
      <c r="AB5" s="93"/>
      <c r="AC5" s="93"/>
      <c r="AD5" s="93"/>
    </row>
    <row r="6" spans="1:30" x14ac:dyDescent="0.25">
      <c r="A6" s="24"/>
      <c r="B6" s="23" t="s">
        <v>9</v>
      </c>
      <c r="C6" s="18"/>
      <c r="D6" s="17"/>
      <c r="E6" s="102"/>
      <c r="F6" s="103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1</v>
      </c>
      <c r="P6" s="19"/>
      <c r="Q6" s="105" t="s">
        <v>98</v>
      </c>
      <c r="R6" s="105" t="s">
        <v>91</v>
      </c>
      <c r="S6" s="105" t="s">
        <v>95</v>
      </c>
      <c r="T6" s="105" t="s">
        <v>91</v>
      </c>
      <c r="U6" s="105" t="s">
        <v>97</v>
      </c>
      <c r="V6" s="31">
        <v>0.2</v>
      </c>
      <c r="W6" s="104"/>
      <c r="X6" s="105"/>
      <c r="Y6" s="93"/>
      <c r="Z6" s="93"/>
      <c r="AA6" s="93"/>
      <c r="AB6" s="93"/>
      <c r="AC6" s="93"/>
      <c r="AD6" s="93"/>
    </row>
    <row r="7" spans="1:30" x14ac:dyDescent="0.25">
      <c r="A7" s="24"/>
      <c r="B7" s="106" t="s">
        <v>68</v>
      </c>
      <c r="C7" s="107" t="s">
        <v>78</v>
      </c>
      <c r="D7" s="108"/>
      <c r="E7" s="109"/>
      <c r="F7" s="110"/>
      <c r="G7" s="111"/>
      <c r="H7" s="111"/>
      <c r="I7" s="111"/>
      <c r="J7" s="112"/>
      <c r="K7" s="112"/>
      <c r="L7" s="112"/>
      <c r="M7" s="111"/>
      <c r="N7" s="111"/>
      <c r="O7" s="111"/>
      <c r="P7" s="111"/>
      <c r="Q7" s="162"/>
      <c r="R7" s="162"/>
      <c r="S7" s="162"/>
      <c r="T7" s="162"/>
      <c r="U7" s="162"/>
      <c r="V7" s="111"/>
      <c r="W7" s="108"/>
      <c r="X7" s="113"/>
      <c r="Y7" s="93"/>
      <c r="Z7" s="93"/>
      <c r="AA7" s="93"/>
      <c r="AB7" s="93"/>
      <c r="AC7" s="93"/>
      <c r="AD7" s="93"/>
    </row>
    <row r="8" spans="1:30" x14ac:dyDescent="0.25">
      <c r="A8" s="24"/>
      <c r="B8" s="114"/>
      <c r="C8" s="115"/>
      <c r="D8" s="115"/>
      <c r="E8" s="116"/>
      <c r="F8" s="116"/>
      <c r="G8" s="117"/>
      <c r="H8" s="118"/>
      <c r="I8" s="116"/>
      <c r="J8" s="118"/>
      <c r="K8" s="118"/>
      <c r="L8" s="118"/>
      <c r="M8" s="118"/>
      <c r="N8" s="118"/>
      <c r="O8" s="118"/>
      <c r="P8" s="118"/>
      <c r="Q8" s="163"/>
      <c r="R8" s="163"/>
      <c r="S8" s="163"/>
      <c r="T8" s="163"/>
      <c r="U8" s="163"/>
      <c r="V8" s="118"/>
      <c r="W8" s="118"/>
      <c r="X8" s="119"/>
      <c r="Y8" s="93"/>
      <c r="Z8" s="93"/>
      <c r="AA8" s="93"/>
      <c r="AB8" s="93"/>
      <c r="AC8" s="93"/>
      <c r="AD8" s="93"/>
    </row>
    <row r="9" spans="1:30" x14ac:dyDescent="0.25">
      <c r="A9" s="9"/>
      <c r="B9" s="96" t="s">
        <v>82</v>
      </c>
      <c r="C9" s="23" t="s">
        <v>56</v>
      </c>
      <c r="D9" s="97" t="s">
        <v>57</v>
      </c>
      <c r="E9" s="98" t="s">
        <v>1</v>
      </c>
      <c r="F9" s="25"/>
      <c r="G9" s="99" t="s">
        <v>58</v>
      </c>
      <c r="H9" s="100" t="s">
        <v>59</v>
      </c>
      <c r="I9" s="100" t="s">
        <v>31</v>
      </c>
      <c r="J9" s="18" t="s">
        <v>60</v>
      </c>
      <c r="K9" s="101" t="s">
        <v>61</v>
      </c>
      <c r="L9" s="101" t="s">
        <v>62</v>
      </c>
      <c r="M9" s="99" t="s">
        <v>63</v>
      </c>
      <c r="N9" s="99" t="s">
        <v>30</v>
      </c>
      <c r="O9" s="100" t="s">
        <v>64</v>
      </c>
      <c r="P9" s="99" t="s">
        <v>59</v>
      </c>
      <c r="Q9" s="161" t="s">
        <v>3</v>
      </c>
      <c r="R9" s="161">
        <v>1</v>
      </c>
      <c r="S9" s="161">
        <v>2</v>
      </c>
      <c r="T9" s="161">
        <v>3</v>
      </c>
      <c r="U9" s="161" t="s">
        <v>65</v>
      </c>
      <c r="V9" s="18" t="s">
        <v>21</v>
      </c>
      <c r="W9" s="17" t="s">
        <v>66</v>
      </c>
      <c r="X9" s="17" t="s">
        <v>67</v>
      </c>
      <c r="Y9" s="93"/>
      <c r="Z9" s="93"/>
      <c r="AA9" s="93"/>
      <c r="AB9" s="93"/>
      <c r="AC9" s="93"/>
      <c r="AD9" s="93"/>
    </row>
    <row r="10" spans="1:30" x14ac:dyDescent="0.25">
      <c r="A10" s="24"/>
      <c r="B10" s="137" t="s">
        <v>83</v>
      </c>
      <c r="C10" s="127" t="s">
        <v>89</v>
      </c>
      <c r="D10" s="128" t="s">
        <v>71</v>
      </c>
      <c r="E10" s="136" t="s">
        <v>39</v>
      </c>
      <c r="F10" s="138"/>
      <c r="G10" s="129">
        <v>1</v>
      </c>
      <c r="H10" s="130"/>
      <c r="I10" s="129"/>
      <c r="J10" s="131" t="s">
        <v>64</v>
      </c>
      <c r="K10" s="131">
        <v>7</v>
      </c>
      <c r="L10" s="131"/>
      <c r="M10" s="131">
        <v>1</v>
      </c>
      <c r="N10" s="129"/>
      <c r="O10" s="130"/>
      <c r="P10" s="129"/>
      <c r="Q10" s="139" t="s">
        <v>90</v>
      </c>
      <c r="R10" s="139" t="s">
        <v>91</v>
      </c>
      <c r="S10" s="139"/>
      <c r="T10" s="139" t="s">
        <v>91</v>
      </c>
      <c r="U10" s="139" t="s">
        <v>91</v>
      </c>
      <c r="V10" s="132">
        <v>0</v>
      </c>
      <c r="W10" s="140" t="s">
        <v>84</v>
      </c>
      <c r="X10" s="133" t="s">
        <v>85</v>
      </c>
      <c r="Y10" s="93"/>
      <c r="Z10" s="93"/>
      <c r="AA10" s="93"/>
      <c r="AB10" s="93"/>
      <c r="AC10" s="93"/>
      <c r="AD10" s="93"/>
    </row>
    <row r="11" spans="1:30" x14ac:dyDescent="0.25">
      <c r="A11" s="24"/>
      <c r="B11" s="141" t="s">
        <v>86</v>
      </c>
      <c r="C11" s="142" t="s">
        <v>92</v>
      </c>
      <c r="D11" s="128" t="s">
        <v>71</v>
      </c>
      <c r="E11" s="136" t="s">
        <v>39</v>
      </c>
      <c r="F11" s="138"/>
      <c r="G11" s="143">
        <v>1</v>
      </c>
      <c r="H11" s="144"/>
      <c r="I11" s="143"/>
      <c r="J11" s="145"/>
      <c r="K11" s="145" t="s">
        <v>79</v>
      </c>
      <c r="L11" s="131"/>
      <c r="M11" s="145">
        <v>1</v>
      </c>
      <c r="N11" s="143"/>
      <c r="O11" s="144">
        <v>2</v>
      </c>
      <c r="P11" s="144"/>
      <c r="Q11" s="146" t="s">
        <v>93</v>
      </c>
      <c r="R11" s="146"/>
      <c r="S11" s="146" t="s">
        <v>91</v>
      </c>
      <c r="T11" s="146"/>
      <c r="U11" s="146" t="s">
        <v>94</v>
      </c>
      <c r="V11" s="147">
        <v>0.5</v>
      </c>
      <c r="W11" s="135" t="s">
        <v>87</v>
      </c>
      <c r="X11" s="148" t="s">
        <v>88</v>
      </c>
      <c r="Y11" s="93"/>
      <c r="Z11" s="93"/>
      <c r="AA11" s="93"/>
      <c r="AB11" s="93"/>
      <c r="AC11" s="93"/>
      <c r="AD11" s="93"/>
    </row>
    <row r="12" spans="1:30" x14ac:dyDescent="0.25">
      <c r="A12" s="24"/>
      <c r="B12" s="23" t="s">
        <v>9</v>
      </c>
      <c r="C12" s="18"/>
      <c r="D12" s="17"/>
      <c r="E12" s="102"/>
      <c r="F12" s="103"/>
      <c r="G12" s="19">
        <v>2</v>
      </c>
      <c r="H12" s="19"/>
      <c r="I12" s="19"/>
      <c r="J12" s="18"/>
      <c r="K12" s="18"/>
      <c r="L12" s="18"/>
      <c r="M12" s="19">
        <v>2</v>
      </c>
      <c r="N12" s="19"/>
      <c r="O12" s="19">
        <v>2</v>
      </c>
      <c r="P12" s="19"/>
      <c r="Q12" s="105" t="s">
        <v>99</v>
      </c>
      <c r="R12" s="105" t="s">
        <v>91</v>
      </c>
      <c r="S12" s="105" t="s">
        <v>91</v>
      </c>
      <c r="T12" s="105" t="s">
        <v>91</v>
      </c>
      <c r="U12" s="105" t="s">
        <v>93</v>
      </c>
      <c r="V12" s="31">
        <v>0.28599999999999998</v>
      </c>
      <c r="W12" s="104"/>
      <c r="X12" s="105"/>
      <c r="Y12" s="93"/>
      <c r="Z12" s="93"/>
      <c r="AA12" s="93"/>
      <c r="AB12" s="93"/>
      <c r="AC12" s="93"/>
      <c r="AD12" s="93"/>
    </row>
    <row r="13" spans="1:30" x14ac:dyDescent="0.25">
      <c r="A13" s="24"/>
      <c r="B13" s="149"/>
      <c r="C13" s="150"/>
      <c r="D13" s="151"/>
      <c r="E13" s="152"/>
      <c r="F13" s="153"/>
      <c r="G13" s="150"/>
      <c r="H13" s="150"/>
      <c r="I13" s="150"/>
      <c r="J13" s="154"/>
      <c r="K13" s="154"/>
      <c r="L13" s="154"/>
      <c r="M13" s="150"/>
      <c r="N13" s="150"/>
      <c r="O13" s="150"/>
      <c r="P13" s="150"/>
      <c r="Q13" s="155"/>
      <c r="R13" s="155"/>
      <c r="S13" s="155"/>
      <c r="T13" s="155"/>
      <c r="U13" s="155"/>
      <c r="V13" s="150"/>
      <c r="W13" s="151"/>
      <c r="X13" s="156"/>
      <c r="Y13" s="93"/>
      <c r="Z13" s="93"/>
      <c r="AA13" s="93"/>
      <c r="AB13" s="93"/>
      <c r="AC13" s="93"/>
      <c r="AD13" s="93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7"/>
      <c r="R14" s="157"/>
      <c r="S14" s="157"/>
      <c r="T14" s="157"/>
      <c r="U14" s="157"/>
      <c r="V14" s="1"/>
      <c r="W14" s="120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7"/>
      <c r="R15" s="157"/>
      <c r="S15" s="157"/>
      <c r="T15" s="157"/>
      <c r="U15" s="157"/>
      <c r="V15" s="1"/>
      <c r="W15" s="120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7"/>
      <c r="R16" s="157"/>
      <c r="S16" s="157"/>
      <c r="T16" s="157"/>
      <c r="U16" s="157"/>
      <c r="V16" s="1"/>
      <c r="W16" s="120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7"/>
      <c r="R17" s="157"/>
      <c r="S17" s="157"/>
      <c r="T17" s="157"/>
      <c r="U17" s="157"/>
      <c r="V17" s="1"/>
      <c r="W17" s="120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7"/>
      <c r="R18" s="157"/>
      <c r="S18" s="157"/>
      <c r="T18" s="157"/>
      <c r="U18" s="157"/>
      <c r="V18" s="1"/>
      <c r="W18" s="120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7"/>
      <c r="R19" s="157"/>
      <c r="S19" s="157"/>
      <c r="T19" s="157"/>
      <c r="U19" s="157"/>
      <c r="V19" s="1"/>
      <c r="W19" s="120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7"/>
      <c r="R20" s="157"/>
      <c r="S20" s="157"/>
      <c r="T20" s="157"/>
      <c r="U20" s="157"/>
      <c r="V20" s="1"/>
      <c r="W20" s="120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7"/>
      <c r="R21" s="157"/>
      <c r="S21" s="157"/>
      <c r="T21" s="157"/>
      <c r="U21" s="157"/>
      <c r="V21" s="1"/>
      <c r="W21" s="120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7"/>
      <c r="R22" s="157"/>
      <c r="S22" s="157"/>
      <c r="T22" s="157"/>
      <c r="U22" s="157"/>
      <c r="V22" s="1"/>
      <c r="W22" s="120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120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120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120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20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20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20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20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20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20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20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20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20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20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20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20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20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20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20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20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20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20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20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20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20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20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20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20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20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20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20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20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20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20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20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20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20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20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20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20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20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20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20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20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20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20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20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20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20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20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20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20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20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20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20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20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20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20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20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20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20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20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120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120"/>
      <c r="X85" s="1"/>
      <c r="Y85" s="93"/>
      <c r="Z85" s="93"/>
      <c r="AA85" s="93"/>
      <c r="AB85" s="93"/>
      <c r="AC85" s="93"/>
      <c r="AD85" s="93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120"/>
      <c r="X86" s="1"/>
      <c r="Y86" s="93"/>
      <c r="Z86" s="93"/>
      <c r="AA86" s="93"/>
      <c r="AB86" s="93"/>
      <c r="AC86" s="93"/>
      <c r="AD86" s="93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120"/>
      <c r="X87" s="1"/>
      <c r="Y87" s="93"/>
      <c r="Z87" s="93"/>
      <c r="AA87" s="93"/>
      <c r="AB87" s="93"/>
      <c r="AC87" s="93"/>
      <c r="AD87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2019-01-29T23:26:19Z</dcterms:modified>
</cp:coreProperties>
</file>